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Z:\Daten-Anne\Leichtathletik\Allgemein\Vereinskleidung\"/>
    </mc:Choice>
  </mc:AlternateContent>
  <xr:revisionPtr revIDLastSave="0" documentId="8_{2F64AB51-AAC4-49DF-A845-033FD77AD2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estellformular" sheetId="1" r:id="rId1"/>
  </sheets>
  <definedNames>
    <definedName name="_xlnm.Print_Area" localSheetId="0">Bestellformular!$A$1:$X$41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0" i="1" l="1"/>
  <c r="X34" i="1"/>
  <c r="X41" i="1"/>
  <c r="N40" i="1"/>
  <c r="N26" i="1"/>
  <c r="N25" i="1"/>
  <c r="F26" i="1"/>
  <c r="F25" i="1"/>
  <c r="N32" i="1"/>
  <c r="X32" i="1"/>
  <c r="N13" i="1"/>
  <c r="F13" i="1"/>
  <c r="X13" i="1"/>
  <c r="N18" i="1"/>
  <c r="F18" i="1"/>
  <c r="F23" i="1"/>
  <c r="N23" i="1"/>
  <c r="N22" i="1"/>
  <c r="F22" i="1"/>
  <c r="X22" i="1"/>
  <c r="N37" i="1"/>
  <c r="X37" i="1"/>
  <c r="N31" i="1"/>
  <c r="X31" i="1"/>
  <c r="N30" i="1"/>
  <c r="X30" i="1"/>
  <c r="N33" i="1"/>
  <c r="X33" i="1"/>
  <c r="N34" i="1"/>
  <c r="N36" i="1"/>
  <c r="X36" i="1"/>
  <c r="N38" i="1"/>
  <c r="X38" i="1"/>
  <c r="N21" i="1"/>
  <c r="N12" i="1"/>
  <c r="N14" i="1"/>
  <c r="N19" i="1"/>
  <c r="N20" i="1"/>
  <c r="N16" i="1"/>
  <c r="N17" i="1"/>
  <c r="F21" i="1"/>
  <c r="F16" i="1"/>
  <c r="F17" i="1"/>
  <c r="F14" i="1"/>
  <c r="X14" i="1"/>
  <c r="F12" i="1"/>
  <c r="F19" i="1"/>
  <c r="F20" i="1"/>
  <c r="X25" i="1"/>
  <c r="X20" i="1"/>
  <c r="X18" i="1"/>
  <c r="X17" i="1"/>
  <c r="X19" i="1"/>
  <c r="X23" i="1"/>
  <c r="X16" i="1"/>
  <c r="X26" i="1"/>
  <c r="X12" i="1"/>
  <c r="X21" i="1"/>
</calcChain>
</file>

<file path=xl/sharedStrings.xml><?xml version="1.0" encoding="utf-8"?>
<sst xmlns="http://schemas.openxmlformats.org/spreadsheetml/2006/main" count="113" uniqueCount="52">
  <si>
    <t>Beschreibung</t>
  </si>
  <si>
    <t>Größen</t>
  </si>
  <si>
    <t>S</t>
  </si>
  <si>
    <t>M</t>
  </si>
  <si>
    <t>L</t>
  </si>
  <si>
    <t>XL</t>
  </si>
  <si>
    <t>XXL</t>
  </si>
  <si>
    <t>128-164</t>
  </si>
  <si>
    <t>Farben</t>
  </si>
  <si>
    <t>schwarz</t>
  </si>
  <si>
    <t>S-3XL</t>
  </si>
  <si>
    <t>3XL</t>
  </si>
  <si>
    <t>UVP</t>
  </si>
  <si>
    <t>Druck</t>
  </si>
  <si>
    <t>Summe</t>
  </si>
  <si>
    <t>Gesamt</t>
  </si>
  <si>
    <t>Damen</t>
  </si>
  <si>
    <t>Herren/Kinder</t>
  </si>
  <si>
    <t>Preis
Erwachsene</t>
  </si>
  <si>
    <t>Preis 
Kinder</t>
  </si>
  <si>
    <t>32-42</t>
  </si>
  <si>
    <t>Art.Nr.</t>
  </si>
  <si>
    <t>rot</t>
  </si>
  <si>
    <t>Racing</t>
  </si>
  <si>
    <t>Singlet</t>
  </si>
  <si>
    <t>Tight kurz</t>
  </si>
  <si>
    <t>Bra</t>
  </si>
  <si>
    <t xml:space="preserve">Hot Pants </t>
  </si>
  <si>
    <t>Brief</t>
  </si>
  <si>
    <t>32-44</t>
  </si>
  <si>
    <t>34-48</t>
  </si>
  <si>
    <t>T-Shirt</t>
  </si>
  <si>
    <t>Hose mit duchgehendem RV</t>
  </si>
  <si>
    <t>Marathon Shorts</t>
  </si>
  <si>
    <t>Kapuzensweat</t>
  </si>
  <si>
    <t>Liga 2.0 Allwetterjacke</t>
  </si>
  <si>
    <t>34-44</t>
  </si>
  <si>
    <t>Trikot langarm</t>
  </si>
  <si>
    <t>Sweatshirt</t>
  </si>
  <si>
    <t>Kapuzensweatjacke</t>
  </si>
  <si>
    <t>Polyester Trainingsjacke</t>
  </si>
  <si>
    <t>LIGA</t>
  </si>
  <si>
    <t>Miami Präsentationshose</t>
  </si>
  <si>
    <t xml:space="preserve">Basic Artikel </t>
  </si>
  <si>
    <t>JH001F</t>
  </si>
  <si>
    <t>JH001(K)</t>
  </si>
  <si>
    <t>JH050(K)</t>
  </si>
  <si>
    <t>Version 1/2025</t>
  </si>
  <si>
    <t>Lieferadresse:</t>
  </si>
  <si>
    <t>Marco Wagner</t>
  </si>
  <si>
    <t>Quergasse 5</t>
  </si>
  <si>
    <t>99195 Großrudestedt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</si>
</sst>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_-* #,##0.0\ &quot;€&quot;_-;\-* #,##0.0\ &quot;€&quot;_-;_-* &quot;-&quot;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/>
    </xf>
    <xf numFmtId="164" fontId="4" fillId="0" borderId="4" xfId="0" applyNumberFormat="1" applyFont="1" applyBorder="1"/>
    <xf numFmtId="164" fontId="4" fillId="0" borderId="0" xfId="0" applyNumberFormat="1" applyFont="1"/>
    <xf numFmtId="44" fontId="7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44" fontId="5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44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6" fillId="0" borderId="4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5" xfId="0" applyFont="1" applyBorder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64" fontId="4" fillId="2" borderId="4" xfId="0" applyNumberFormat="1" applyFont="1" applyFill="1" applyBorder="1"/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11" xfId="0" applyFont="1" applyBorder="1"/>
    <xf numFmtId="0" fontId="5" fillId="0" borderId="5" xfId="0" applyFont="1" applyBorder="1"/>
    <xf numFmtId="0" fontId="5" fillId="0" borderId="15" xfId="0" applyFont="1" applyBorder="1" applyAlignment="1">
      <alignment horizontal="center"/>
    </xf>
    <xf numFmtId="164" fontId="4" fillId="0" borderId="12" xfId="0" applyNumberFormat="1" applyFont="1" applyBorder="1"/>
    <xf numFmtId="0" fontId="9" fillId="0" borderId="2" xfId="0" applyFont="1" applyBorder="1"/>
    <xf numFmtId="0" fontId="5" fillId="0" borderId="2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wrapText="1"/>
    </xf>
    <xf numFmtId="164" fontId="4" fillId="0" borderId="8" xfId="0" applyNumberFormat="1" applyFont="1" applyBorder="1"/>
    <xf numFmtId="0" fontId="6" fillId="0" borderId="6" xfId="0" applyFont="1" applyBorder="1" applyAlignment="1">
      <alignment horizontal="left"/>
    </xf>
    <xf numFmtId="164" fontId="4" fillId="0" borderId="1" xfId="0" applyNumberFormat="1" applyFont="1" applyBorder="1"/>
    <xf numFmtId="0" fontId="4" fillId="0" borderId="3" xfId="0" applyFont="1" applyBorder="1"/>
    <xf numFmtId="42" fontId="11" fillId="0" borderId="0" xfId="0" applyNumberFormat="1" applyFont="1" applyAlignment="1">
      <alignment horizontal="center" vertical="center"/>
    </xf>
    <xf numFmtId="42" fontId="12" fillId="0" borderId="13" xfId="0" applyNumberFormat="1" applyFont="1" applyBorder="1" applyAlignment="1">
      <alignment horizontal="center" vertical="center"/>
    </xf>
    <xf numFmtId="42" fontId="12" fillId="0" borderId="3" xfId="0" applyNumberFormat="1" applyFont="1" applyBorder="1" applyAlignment="1">
      <alignment horizontal="center" vertical="center"/>
    </xf>
    <xf numFmtId="42" fontId="11" fillId="0" borderId="1" xfId="0" applyNumberFormat="1" applyFont="1" applyBorder="1" applyAlignment="1">
      <alignment horizontal="center" vertical="center"/>
    </xf>
    <xf numFmtId="42" fontId="11" fillId="0" borderId="3" xfId="0" applyNumberFormat="1" applyFont="1" applyBorder="1" applyAlignment="1">
      <alignment horizontal="center" vertical="center"/>
    </xf>
    <xf numFmtId="42" fontId="11" fillId="0" borderId="13" xfId="0" applyNumberFormat="1" applyFont="1" applyBorder="1" applyAlignment="1">
      <alignment horizontal="center" vertical="center"/>
    </xf>
    <xf numFmtId="42" fontId="11" fillId="0" borderId="6" xfId="0" applyNumberFormat="1" applyFont="1" applyBorder="1" applyAlignment="1">
      <alignment horizontal="center" vertical="center"/>
    </xf>
    <xf numFmtId="42" fontId="11" fillId="2" borderId="3" xfId="0" applyNumberFormat="1" applyFont="1" applyFill="1" applyBorder="1" applyAlignment="1">
      <alignment horizontal="center" vertical="center"/>
    </xf>
    <xf numFmtId="42" fontId="12" fillId="0" borderId="5" xfId="0" applyNumberFormat="1" applyFont="1" applyBorder="1" applyAlignment="1">
      <alignment horizontal="center" vertical="center"/>
    </xf>
    <xf numFmtId="42" fontId="11" fillId="0" borderId="15" xfId="0" applyNumberFormat="1" applyFont="1" applyBorder="1" applyAlignment="1">
      <alignment horizontal="center" vertical="center"/>
    </xf>
    <xf numFmtId="42" fontId="11" fillId="0" borderId="2" xfId="0" applyNumberFormat="1" applyFont="1" applyBorder="1" applyAlignment="1">
      <alignment horizontal="center" vertical="center"/>
    </xf>
    <xf numFmtId="42" fontId="11" fillId="0" borderId="4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7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0" fillId="0" borderId="0" xfId="0" applyNumberFormat="1"/>
    <xf numFmtId="14" fontId="0" fillId="0" borderId="0" xfId="0" applyNumberFormat="1"/>
    <xf numFmtId="0" fontId="13" fillId="0" borderId="0" xfId="0" applyFont="1" applyAlignment="1">
      <alignment horizontal="left"/>
    </xf>
    <xf numFmtId="49" fontId="4" fillId="0" borderId="22" xfId="0" applyNumberFormat="1" applyFont="1" applyBorder="1" applyAlignment="1">
      <alignment horizontal="left"/>
    </xf>
    <xf numFmtId="49" fontId="4" fillId="0" borderId="23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</xdr:row>
          <xdr:rowOff>76200</xdr:rowOff>
        </xdr:from>
        <xdr:to>
          <xdr:col>23</xdr:col>
          <xdr:colOff>504825</xdr:colOff>
          <xdr:row>6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</xdr:colOff>
      <xdr:row>1</xdr:row>
      <xdr:rowOff>85726</xdr:rowOff>
    </xdr:from>
    <xdr:to>
      <xdr:col>1</xdr:col>
      <xdr:colOff>676275</xdr:colOff>
      <xdr:row>7</xdr:row>
      <xdr:rowOff>76201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47676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0</xdr:row>
          <xdr:rowOff>66675</xdr:rowOff>
        </xdr:from>
        <xdr:to>
          <xdr:col>14</xdr:col>
          <xdr:colOff>314325</xdr:colOff>
          <xdr:row>7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9"/>
  <sheetViews>
    <sheetView showGridLines="0" tabSelected="1" zoomScaleNormal="10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10.140625" customWidth="1"/>
    <col min="2" max="2" width="26.42578125" bestFit="1" customWidth="1"/>
    <col min="3" max="3" width="9.42578125" customWidth="1"/>
    <col min="4" max="4" width="9.85546875" customWidth="1"/>
    <col min="5" max="5" width="1.140625" style="61" hidden="1" customWidth="1"/>
    <col min="6" max="6" width="7.42578125" style="78" customWidth="1"/>
    <col min="7" max="11" width="4.7109375" style="1" customWidth="1"/>
    <col min="12" max="12" width="6.85546875" style="61" hidden="1" customWidth="1"/>
    <col min="13" max="13" width="7.42578125" style="61" hidden="1" customWidth="1"/>
    <col min="14" max="14" width="11.5703125" style="11" bestFit="1" customWidth="1"/>
    <col min="15" max="15" width="7.7109375" style="1" bestFit="1" customWidth="1"/>
    <col min="16" max="23" width="4.7109375" style="1" customWidth="1"/>
    <col min="24" max="24" width="11" customWidth="1"/>
  </cols>
  <sheetData>
    <row r="1" spans="1:25" ht="28.5" x14ac:dyDescent="0.45">
      <c r="A1" s="3" t="s">
        <v>47</v>
      </c>
    </row>
    <row r="2" spans="1:25" ht="18.75" x14ac:dyDescent="0.3">
      <c r="C2" s="107" t="s">
        <v>48</v>
      </c>
      <c r="D2" s="1"/>
    </row>
    <row r="3" spans="1:25" x14ac:dyDescent="0.25">
      <c r="C3" s="110" t="s">
        <v>49</v>
      </c>
      <c r="D3" s="111"/>
    </row>
    <row r="4" spans="1:25" x14ac:dyDescent="0.25">
      <c r="B4" s="4"/>
      <c r="C4" s="112" t="s">
        <v>50</v>
      </c>
      <c r="D4" s="113"/>
      <c r="E4" s="105"/>
      <c r="F4" s="105"/>
      <c r="G4" s="105"/>
      <c r="H4" s="105"/>
    </row>
    <row r="5" spans="1:25" x14ac:dyDescent="0.25">
      <c r="B5" s="4"/>
      <c r="C5" s="108" t="s">
        <v>51</v>
      </c>
      <c r="D5" s="109"/>
      <c r="E5" s="106"/>
      <c r="F5" s="106"/>
      <c r="G5" s="106"/>
      <c r="H5" s="106"/>
    </row>
    <row r="8" spans="1:25" x14ac:dyDescent="0.25">
      <c r="R8" s="19"/>
    </row>
    <row r="9" spans="1:25" s="2" customFormat="1" ht="30" x14ac:dyDescent="0.25">
      <c r="A9" s="29" t="s">
        <v>21</v>
      </c>
      <c r="B9" s="29" t="s">
        <v>0</v>
      </c>
      <c r="C9" s="29" t="s">
        <v>8</v>
      </c>
      <c r="D9" s="29" t="s">
        <v>1</v>
      </c>
      <c r="E9" s="62" t="s">
        <v>12</v>
      </c>
      <c r="F9" s="79" t="s">
        <v>19</v>
      </c>
      <c r="G9" s="30">
        <v>116</v>
      </c>
      <c r="H9" s="30">
        <v>128</v>
      </c>
      <c r="I9" s="30">
        <v>140</v>
      </c>
      <c r="J9" s="30">
        <v>152</v>
      </c>
      <c r="K9" s="30">
        <v>164</v>
      </c>
      <c r="L9" s="62" t="s">
        <v>12</v>
      </c>
      <c r="M9" s="62" t="s">
        <v>13</v>
      </c>
      <c r="N9" s="24" t="s">
        <v>18</v>
      </c>
      <c r="O9" s="29" t="s">
        <v>1</v>
      </c>
      <c r="P9" s="30" t="s">
        <v>2</v>
      </c>
      <c r="Q9" s="30" t="s">
        <v>3</v>
      </c>
      <c r="R9" s="30" t="s">
        <v>4</v>
      </c>
      <c r="S9" s="30" t="s">
        <v>5</v>
      </c>
      <c r="T9" s="30" t="s">
        <v>6</v>
      </c>
      <c r="U9" s="30" t="s">
        <v>11</v>
      </c>
      <c r="V9" s="30"/>
      <c r="W9" s="30"/>
      <c r="X9" s="20" t="s">
        <v>14</v>
      </c>
      <c r="Y9" s="31"/>
    </row>
    <row r="10" spans="1:25" s="31" customFormat="1" ht="15.75" x14ac:dyDescent="0.25">
      <c r="A10" s="52" t="s">
        <v>17</v>
      </c>
      <c r="B10" s="32"/>
      <c r="C10" s="32"/>
      <c r="D10" s="32"/>
      <c r="E10" s="63"/>
      <c r="F10" s="80"/>
      <c r="G10" s="33"/>
      <c r="H10" s="33"/>
      <c r="I10" s="33"/>
      <c r="J10" s="33"/>
      <c r="K10" s="33"/>
      <c r="L10" s="63"/>
      <c r="M10" s="63"/>
      <c r="N10" s="21"/>
      <c r="O10" s="32"/>
      <c r="P10" s="34"/>
      <c r="Q10" s="34"/>
      <c r="R10" s="34"/>
      <c r="S10" s="34"/>
      <c r="T10" s="34"/>
      <c r="U10" s="34"/>
      <c r="V10" s="34"/>
      <c r="W10" s="34"/>
      <c r="X10" s="8"/>
    </row>
    <row r="11" spans="1:25" s="2" customFormat="1" x14ac:dyDescent="0.25">
      <c r="A11" s="53" t="s">
        <v>23</v>
      </c>
      <c r="B11" s="32"/>
      <c r="C11" s="32"/>
      <c r="D11" s="32"/>
      <c r="E11" s="63"/>
      <c r="F11" s="80"/>
      <c r="G11" s="33"/>
      <c r="H11" s="33"/>
      <c r="I11" s="33"/>
      <c r="J11" s="33"/>
      <c r="K11" s="33"/>
      <c r="L11" s="63"/>
      <c r="M11" s="63"/>
      <c r="N11" s="21"/>
      <c r="O11" s="32"/>
      <c r="P11" s="34"/>
      <c r="Q11" s="34"/>
      <c r="R11" s="34"/>
      <c r="S11" s="34"/>
      <c r="T11" s="34"/>
      <c r="U11" s="34"/>
      <c r="V11" s="33"/>
      <c r="W11" s="33"/>
      <c r="X11" s="8"/>
      <c r="Y11" s="31"/>
    </row>
    <row r="12" spans="1:25" x14ac:dyDescent="0.25">
      <c r="A12" s="35">
        <v>8282301</v>
      </c>
      <c r="B12" s="35" t="s">
        <v>24</v>
      </c>
      <c r="C12" s="35" t="s">
        <v>22</v>
      </c>
      <c r="D12" s="35" t="s">
        <v>7</v>
      </c>
      <c r="E12" s="64">
        <v>35</v>
      </c>
      <c r="F12" s="81">
        <f>(E12*0.6)+M12</f>
        <v>29</v>
      </c>
      <c r="G12" s="6"/>
      <c r="H12" s="6"/>
      <c r="I12" s="6"/>
      <c r="J12" s="6"/>
      <c r="K12" s="6"/>
      <c r="L12" s="64">
        <v>40</v>
      </c>
      <c r="M12" s="73">
        <v>8</v>
      </c>
      <c r="N12" s="90">
        <f t="shared" ref="N12:N38" si="0">(L12*0.6)+M12</f>
        <v>32</v>
      </c>
      <c r="O12" s="35" t="s">
        <v>10</v>
      </c>
      <c r="P12" s="22"/>
      <c r="Q12" s="6"/>
      <c r="R12" s="6"/>
      <c r="S12" s="6"/>
      <c r="T12" s="6"/>
      <c r="U12" s="12"/>
      <c r="V12" s="27"/>
      <c r="W12" s="54"/>
      <c r="X12" s="9">
        <f>SUM(G12:K12)*F12+SUM(P12:W12)*N12</f>
        <v>0</v>
      </c>
      <c r="Y12" s="7"/>
    </row>
    <row r="13" spans="1:25" x14ac:dyDescent="0.25">
      <c r="A13" s="35">
        <v>8082301</v>
      </c>
      <c r="B13" s="35" t="s">
        <v>31</v>
      </c>
      <c r="C13" s="35" t="s">
        <v>22</v>
      </c>
      <c r="D13" s="35" t="s">
        <v>7</v>
      </c>
      <c r="E13" s="65">
        <v>40</v>
      </c>
      <c r="F13" s="81">
        <f>(E13*0.6)+M13</f>
        <v>32</v>
      </c>
      <c r="G13" s="6"/>
      <c r="H13" s="6"/>
      <c r="I13" s="6"/>
      <c r="J13" s="6"/>
      <c r="K13" s="6"/>
      <c r="L13" s="64">
        <v>45</v>
      </c>
      <c r="M13" s="73">
        <v>8</v>
      </c>
      <c r="N13" s="90">
        <f>(L13*0.6)+M13</f>
        <v>35</v>
      </c>
      <c r="O13" s="35" t="s">
        <v>10</v>
      </c>
      <c r="P13" s="22"/>
      <c r="Q13" s="6"/>
      <c r="R13" s="6"/>
      <c r="S13" s="6"/>
      <c r="T13" s="6"/>
      <c r="U13" s="12"/>
      <c r="V13" s="95"/>
      <c r="W13" s="38"/>
      <c r="X13" s="59">
        <f t="shared" ref="X13:X14" si="1">SUM(G13:K13)*F13+SUM(P13:W13)*N13</f>
        <v>0</v>
      </c>
      <c r="Y13" s="7"/>
    </row>
    <row r="14" spans="1:25" x14ac:dyDescent="0.25">
      <c r="A14" s="35">
        <v>8292302</v>
      </c>
      <c r="B14" s="35" t="s">
        <v>25</v>
      </c>
      <c r="C14" s="35" t="s">
        <v>22</v>
      </c>
      <c r="D14" s="35" t="s">
        <v>7</v>
      </c>
      <c r="E14" s="64">
        <v>35</v>
      </c>
      <c r="F14" s="81">
        <f>(E14*0.6)+M14</f>
        <v>21</v>
      </c>
      <c r="G14" s="6"/>
      <c r="H14" s="6"/>
      <c r="I14" s="6"/>
      <c r="J14" s="6"/>
      <c r="K14" s="6"/>
      <c r="L14" s="64">
        <v>40</v>
      </c>
      <c r="M14" s="73">
        <v>0</v>
      </c>
      <c r="N14" s="90">
        <f t="shared" si="0"/>
        <v>24</v>
      </c>
      <c r="O14" s="35" t="s">
        <v>10</v>
      </c>
      <c r="P14" s="22"/>
      <c r="Q14" s="6"/>
      <c r="R14" s="6"/>
      <c r="S14" s="6"/>
      <c r="T14" s="6"/>
      <c r="U14" s="12"/>
      <c r="V14" s="100"/>
      <c r="W14" s="101"/>
      <c r="X14" s="9">
        <f t="shared" si="1"/>
        <v>0</v>
      </c>
      <c r="Y14" s="7"/>
    </row>
    <row r="15" spans="1:25" s="2" customFormat="1" x14ac:dyDescent="0.25">
      <c r="A15" s="53" t="s">
        <v>41</v>
      </c>
      <c r="B15" s="32"/>
      <c r="C15" s="32"/>
      <c r="D15" s="32"/>
      <c r="E15" s="63"/>
      <c r="F15" s="80"/>
      <c r="G15" s="33"/>
      <c r="H15" s="33"/>
      <c r="I15" s="33"/>
      <c r="J15" s="33"/>
      <c r="K15" s="33"/>
      <c r="L15" s="63"/>
      <c r="M15" s="63"/>
      <c r="N15" s="21"/>
      <c r="O15" s="32"/>
      <c r="P15" s="34"/>
      <c r="Q15" s="34"/>
      <c r="R15" s="34"/>
      <c r="S15" s="34"/>
      <c r="T15" s="34"/>
      <c r="U15" s="34"/>
      <c r="V15" s="47"/>
      <c r="W15" s="47"/>
      <c r="X15" s="9"/>
      <c r="Y15" s="31"/>
    </row>
    <row r="16" spans="1:25" x14ac:dyDescent="0.25">
      <c r="A16" s="35">
        <v>808203</v>
      </c>
      <c r="B16" s="35" t="s">
        <v>31</v>
      </c>
      <c r="C16" s="35" t="s">
        <v>22</v>
      </c>
      <c r="D16" s="35" t="s">
        <v>7</v>
      </c>
      <c r="E16" s="64">
        <v>27</v>
      </c>
      <c r="F16" s="81">
        <f>(E16*0.6)+M16</f>
        <v>24.2</v>
      </c>
      <c r="G16" s="6"/>
      <c r="H16" s="6"/>
      <c r="I16" s="6"/>
      <c r="J16" s="6"/>
      <c r="K16" s="6"/>
      <c r="L16" s="64">
        <v>30</v>
      </c>
      <c r="M16" s="73">
        <v>8</v>
      </c>
      <c r="N16" s="90">
        <f>(L16*0.6)+M16</f>
        <v>26</v>
      </c>
      <c r="O16" s="35" t="s">
        <v>10</v>
      </c>
      <c r="P16" s="22"/>
      <c r="Q16" s="6"/>
      <c r="R16" s="6"/>
      <c r="S16" s="6"/>
      <c r="T16" s="6"/>
      <c r="U16" s="12"/>
      <c r="V16" s="27"/>
      <c r="W16" s="54"/>
      <c r="X16" s="9">
        <f>SUM(G16:K16)*F16+SUM(P16:W16)*N16</f>
        <v>0</v>
      </c>
      <c r="Y16" s="7"/>
    </row>
    <row r="17" spans="1:25" x14ac:dyDescent="0.25">
      <c r="A17" s="35">
        <v>3141818</v>
      </c>
      <c r="B17" s="35" t="s">
        <v>37</v>
      </c>
      <c r="C17" s="35" t="s">
        <v>22</v>
      </c>
      <c r="D17" s="35" t="s">
        <v>7</v>
      </c>
      <c r="E17" s="64">
        <v>24</v>
      </c>
      <c r="F17" s="81">
        <f>(E17*0.6)+M17</f>
        <v>22.4</v>
      </c>
      <c r="G17" s="6"/>
      <c r="H17" s="6"/>
      <c r="I17" s="6"/>
      <c r="J17" s="6"/>
      <c r="K17" s="6"/>
      <c r="L17" s="64">
        <v>27</v>
      </c>
      <c r="M17" s="73">
        <v>8</v>
      </c>
      <c r="N17" s="90">
        <f>(L17*0.6)+M17</f>
        <v>24.2</v>
      </c>
      <c r="O17" s="35" t="s">
        <v>10</v>
      </c>
      <c r="P17" s="22"/>
      <c r="Q17" s="6"/>
      <c r="R17" s="6"/>
      <c r="S17" s="6"/>
      <c r="T17" s="6"/>
      <c r="U17" s="12"/>
      <c r="V17" s="95"/>
      <c r="W17" s="96"/>
      <c r="X17" s="9">
        <f>SUM(G17:K17)*F17+SUM(P17:W17)*N17</f>
        <v>0</v>
      </c>
      <c r="Y17" s="7"/>
    </row>
    <row r="18" spans="1:25" x14ac:dyDescent="0.25">
      <c r="A18" s="35">
        <v>2072030</v>
      </c>
      <c r="B18" s="36" t="s">
        <v>38</v>
      </c>
      <c r="C18" s="35" t="s">
        <v>22</v>
      </c>
      <c r="D18" s="35" t="s">
        <v>7</v>
      </c>
      <c r="E18" s="64">
        <v>40</v>
      </c>
      <c r="F18" s="81">
        <f>(E18*0.6)+M18</f>
        <v>32</v>
      </c>
      <c r="G18" s="6"/>
      <c r="H18" s="6"/>
      <c r="I18" s="6"/>
      <c r="J18" s="6"/>
      <c r="K18" s="6"/>
      <c r="L18" s="64">
        <v>45</v>
      </c>
      <c r="M18" s="73">
        <v>8</v>
      </c>
      <c r="N18" s="90">
        <f>(L18*0.6)+M18</f>
        <v>35</v>
      </c>
      <c r="O18" s="35" t="s">
        <v>10</v>
      </c>
      <c r="P18" s="22"/>
      <c r="Q18" s="6"/>
      <c r="R18" s="6"/>
      <c r="S18" s="6"/>
      <c r="T18" s="6"/>
      <c r="U18" s="12"/>
      <c r="V18" s="95"/>
      <c r="W18" s="96"/>
      <c r="X18" s="9">
        <f>SUM(G18:K18)*F18+SUM(P18:W18)*N18</f>
        <v>0</v>
      </c>
      <c r="Y18" s="7"/>
    </row>
    <row r="19" spans="1:25" x14ac:dyDescent="0.25">
      <c r="A19" s="35">
        <v>1032319</v>
      </c>
      <c r="B19" s="35" t="s">
        <v>40</v>
      </c>
      <c r="C19" s="35" t="s">
        <v>22</v>
      </c>
      <c r="D19" s="35" t="s">
        <v>7</v>
      </c>
      <c r="E19" s="64">
        <v>42</v>
      </c>
      <c r="F19" s="81">
        <f t="shared" ref="F19:F23" si="2">(E19*0.6)+M19</f>
        <v>33.200000000000003</v>
      </c>
      <c r="G19" s="6"/>
      <c r="H19" s="6"/>
      <c r="I19" s="6"/>
      <c r="J19" s="6"/>
      <c r="K19" s="6"/>
      <c r="L19" s="64">
        <v>47</v>
      </c>
      <c r="M19" s="73">
        <v>8</v>
      </c>
      <c r="N19" s="90">
        <f>(L19*0.6)+M19</f>
        <v>36.200000000000003</v>
      </c>
      <c r="O19" s="35" t="s">
        <v>10</v>
      </c>
      <c r="P19" s="22"/>
      <c r="Q19" s="6"/>
      <c r="R19" s="6"/>
      <c r="S19" s="6"/>
      <c r="T19" s="6"/>
      <c r="U19" s="12"/>
      <c r="V19" s="95"/>
      <c r="W19" s="96"/>
      <c r="X19" s="9">
        <f t="shared" ref="X19:X23" si="3">SUM(G19:K19)*F19+SUM(P19:W19)*N19</f>
        <v>0</v>
      </c>
      <c r="Y19" s="7"/>
    </row>
    <row r="20" spans="1:25" x14ac:dyDescent="0.25">
      <c r="A20" s="36">
        <v>1102401</v>
      </c>
      <c r="B20" s="35" t="s">
        <v>42</v>
      </c>
      <c r="C20" s="35" t="s">
        <v>9</v>
      </c>
      <c r="D20" s="35" t="s">
        <v>7</v>
      </c>
      <c r="E20" s="64">
        <v>45</v>
      </c>
      <c r="F20" s="81">
        <f t="shared" si="2"/>
        <v>27</v>
      </c>
      <c r="G20" s="6"/>
      <c r="H20" s="6"/>
      <c r="I20" s="6"/>
      <c r="J20" s="6"/>
      <c r="K20" s="6"/>
      <c r="L20" s="64">
        <v>50</v>
      </c>
      <c r="M20" s="73">
        <v>0</v>
      </c>
      <c r="N20" s="90">
        <f t="shared" si="0"/>
        <v>30</v>
      </c>
      <c r="O20" s="35" t="s">
        <v>10</v>
      </c>
      <c r="P20" s="22"/>
      <c r="Q20" s="6"/>
      <c r="R20" s="6"/>
      <c r="S20" s="6"/>
      <c r="T20" s="6"/>
      <c r="U20" s="12"/>
      <c r="V20" s="95"/>
      <c r="W20" s="96"/>
      <c r="X20" s="9">
        <f>SUM(G20:K20)*F20+SUM(P20:W20)*N20</f>
        <v>0</v>
      </c>
      <c r="Y20" s="7"/>
    </row>
    <row r="21" spans="1:25" x14ac:dyDescent="0.25">
      <c r="A21" s="35">
        <v>8100701</v>
      </c>
      <c r="B21" s="36" t="s">
        <v>32</v>
      </c>
      <c r="C21" s="35" t="s">
        <v>9</v>
      </c>
      <c r="D21" s="35" t="s">
        <v>7</v>
      </c>
      <c r="E21" s="64">
        <v>60</v>
      </c>
      <c r="F21" s="81">
        <f t="shared" si="2"/>
        <v>36</v>
      </c>
      <c r="G21" s="6"/>
      <c r="H21" s="6"/>
      <c r="I21" s="6"/>
      <c r="J21" s="6"/>
      <c r="K21" s="6"/>
      <c r="L21" s="64">
        <v>70</v>
      </c>
      <c r="M21" s="73">
        <v>0</v>
      </c>
      <c r="N21" s="90">
        <f t="shared" si="0"/>
        <v>42</v>
      </c>
      <c r="O21" s="35" t="s">
        <v>10</v>
      </c>
      <c r="P21" s="22"/>
      <c r="Q21" s="6"/>
      <c r="R21" s="6"/>
      <c r="S21" s="6"/>
      <c r="T21" s="6"/>
      <c r="U21" s="12"/>
      <c r="V21" s="95"/>
      <c r="W21" s="96"/>
      <c r="X21" s="9">
        <f t="shared" si="3"/>
        <v>0</v>
      </c>
      <c r="Y21" s="7"/>
    </row>
    <row r="22" spans="1:25" x14ac:dyDescent="0.25">
      <c r="A22" s="55">
        <v>109611</v>
      </c>
      <c r="B22" s="56" t="s">
        <v>33</v>
      </c>
      <c r="C22" s="55" t="s">
        <v>9</v>
      </c>
      <c r="D22" s="55" t="s">
        <v>7</v>
      </c>
      <c r="E22" s="66">
        <v>45</v>
      </c>
      <c r="F22" s="82">
        <f t="shared" si="2"/>
        <v>27</v>
      </c>
      <c r="G22" s="16"/>
      <c r="H22" s="16"/>
      <c r="I22" s="16"/>
      <c r="J22" s="16"/>
      <c r="K22" s="16"/>
      <c r="L22" s="66">
        <v>50</v>
      </c>
      <c r="M22" s="74">
        <v>0</v>
      </c>
      <c r="N22" s="91">
        <f t="shared" ref="N22:N23" si="4">(L22*0.6)+M22</f>
        <v>30</v>
      </c>
      <c r="O22" s="55" t="s">
        <v>10</v>
      </c>
      <c r="P22" s="54"/>
      <c r="Q22" s="16"/>
      <c r="R22" s="16"/>
      <c r="S22" s="16"/>
      <c r="T22" s="16"/>
      <c r="U22" s="27"/>
      <c r="V22" s="95"/>
      <c r="W22" s="96"/>
      <c r="X22" s="57">
        <f t="shared" si="3"/>
        <v>0</v>
      </c>
      <c r="Y22" s="7"/>
    </row>
    <row r="23" spans="1:25" x14ac:dyDescent="0.25">
      <c r="A23" s="35">
        <v>2052208</v>
      </c>
      <c r="B23" s="36" t="s">
        <v>35</v>
      </c>
      <c r="C23" s="35" t="s">
        <v>22</v>
      </c>
      <c r="D23" s="55" t="s">
        <v>7</v>
      </c>
      <c r="E23" s="67">
        <v>55</v>
      </c>
      <c r="F23" s="82">
        <f t="shared" si="2"/>
        <v>41</v>
      </c>
      <c r="G23" s="16"/>
      <c r="H23" s="16"/>
      <c r="I23" s="16"/>
      <c r="J23" s="16"/>
      <c r="K23" s="16"/>
      <c r="L23" s="64">
        <v>60</v>
      </c>
      <c r="M23" s="73">
        <v>8</v>
      </c>
      <c r="N23" s="92">
        <f t="shared" si="4"/>
        <v>44</v>
      </c>
      <c r="O23" s="55" t="s">
        <v>10</v>
      </c>
      <c r="P23" s="54"/>
      <c r="Q23" s="16"/>
      <c r="R23" s="16"/>
      <c r="S23" s="16"/>
      <c r="T23" s="16"/>
      <c r="U23" s="6"/>
      <c r="V23" s="38"/>
      <c r="W23" s="38"/>
      <c r="X23" s="59">
        <f t="shared" si="3"/>
        <v>0</v>
      </c>
      <c r="Y23" s="7"/>
    </row>
    <row r="24" spans="1:25" s="2" customFormat="1" x14ac:dyDescent="0.25">
      <c r="A24" s="53" t="s">
        <v>43</v>
      </c>
      <c r="B24" s="32"/>
      <c r="C24" s="32"/>
      <c r="D24" s="32"/>
      <c r="E24" s="63"/>
      <c r="F24" s="88"/>
      <c r="G24" s="33"/>
      <c r="H24" s="33"/>
      <c r="I24" s="33"/>
      <c r="J24" s="33"/>
      <c r="K24" s="33"/>
      <c r="L24" s="63"/>
      <c r="M24" s="63"/>
      <c r="N24" s="21"/>
      <c r="O24" s="32"/>
      <c r="P24" s="34"/>
      <c r="Q24" s="34"/>
      <c r="R24" s="34"/>
      <c r="S24" s="34"/>
      <c r="T24" s="34"/>
      <c r="U24" s="34"/>
      <c r="V24" s="34"/>
      <c r="W24" s="34"/>
      <c r="X24" s="9"/>
      <c r="Y24" s="31"/>
    </row>
    <row r="25" spans="1:25" x14ac:dyDescent="0.25">
      <c r="A25" s="35" t="s">
        <v>45</v>
      </c>
      <c r="B25" s="35" t="s">
        <v>34</v>
      </c>
      <c r="C25" s="35" t="s">
        <v>22</v>
      </c>
      <c r="D25" s="35" t="s">
        <v>7</v>
      </c>
      <c r="E25" s="64">
        <v>21</v>
      </c>
      <c r="F25" s="81">
        <f>E25+M25</f>
        <v>29</v>
      </c>
      <c r="G25" s="6"/>
      <c r="H25" s="6"/>
      <c r="I25" s="6"/>
      <c r="J25" s="6"/>
      <c r="K25" s="6"/>
      <c r="L25" s="64">
        <v>21</v>
      </c>
      <c r="M25" s="73">
        <v>8</v>
      </c>
      <c r="N25" s="90">
        <f>L25+M25</f>
        <v>29</v>
      </c>
      <c r="O25" s="35" t="s">
        <v>10</v>
      </c>
      <c r="P25" s="22"/>
      <c r="Q25" s="6"/>
      <c r="R25" s="6"/>
      <c r="S25" s="6"/>
      <c r="T25" s="6"/>
      <c r="U25" s="12"/>
      <c r="V25" s="95"/>
      <c r="W25" s="96"/>
      <c r="X25" s="9">
        <f>SUM(G25:K25)*F25+SUM(P25:W25)*N25</f>
        <v>0</v>
      </c>
      <c r="Y25" s="7"/>
    </row>
    <row r="26" spans="1:25" x14ac:dyDescent="0.25">
      <c r="A26" s="35" t="s">
        <v>46</v>
      </c>
      <c r="B26" s="35" t="s">
        <v>39</v>
      </c>
      <c r="C26" s="35" t="s">
        <v>22</v>
      </c>
      <c r="D26" s="35" t="s">
        <v>7</v>
      </c>
      <c r="E26" s="64">
        <v>23</v>
      </c>
      <c r="F26" s="81">
        <f>E26+M26</f>
        <v>31</v>
      </c>
      <c r="G26" s="6"/>
      <c r="H26" s="6"/>
      <c r="I26" s="6"/>
      <c r="J26" s="6"/>
      <c r="K26" s="6"/>
      <c r="L26" s="64">
        <v>23</v>
      </c>
      <c r="M26" s="73">
        <v>8</v>
      </c>
      <c r="N26" s="90">
        <f>L26+M26</f>
        <v>31</v>
      </c>
      <c r="O26" s="35" t="s">
        <v>10</v>
      </c>
      <c r="P26" s="22"/>
      <c r="Q26" s="6"/>
      <c r="R26" s="6"/>
      <c r="S26" s="6"/>
      <c r="T26" s="6"/>
      <c r="U26" s="12"/>
      <c r="V26" s="95"/>
      <c r="W26" s="96"/>
      <c r="X26" s="9">
        <f>SUM(G26:K26)*F26+SUM(P26:W26)*N26</f>
        <v>0</v>
      </c>
      <c r="Y26" s="7"/>
    </row>
    <row r="27" spans="1:25" ht="4.5" customHeight="1" x14ac:dyDescent="0.25">
      <c r="A27" s="41"/>
      <c r="B27" s="42"/>
      <c r="C27" s="43"/>
      <c r="D27" s="43"/>
      <c r="E27" s="68"/>
      <c r="F27" s="83"/>
      <c r="G27" s="44"/>
      <c r="H27" s="44"/>
      <c r="I27" s="44"/>
      <c r="J27" s="44"/>
      <c r="K27" s="44"/>
      <c r="L27" s="68"/>
      <c r="M27" s="75"/>
      <c r="N27" s="93"/>
      <c r="O27" s="43"/>
      <c r="P27" s="44"/>
      <c r="Q27" s="44"/>
      <c r="R27" s="44"/>
      <c r="S27" s="44"/>
      <c r="T27" s="44"/>
      <c r="U27" s="44"/>
      <c r="V27" s="44"/>
      <c r="W27" s="44"/>
      <c r="X27" s="45"/>
      <c r="Y27" s="7"/>
    </row>
    <row r="28" spans="1:25" s="46" customFormat="1" ht="15.75" x14ac:dyDescent="0.25">
      <c r="A28" s="48" t="s">
        <v>16</v>
      </c>
      <c r="B28" s="49"/>
      <c r="C28" s="49"/>
      <c r="D28" s="49"/>
      <c r="E28" s="69"/>
      <c r="F28" s="84"/>
      <c r="G28" s="47"/>
      <c r="H28" s="47"/>
      <c r="I28" s="47"/>
      <c r="J28" s="47"/>
      <c r="K28" s="47"/>
      <c r="L28" s="69"/>
      <c r="M28" s="76"/>
      <c r="N28" s="94"/>
      <c r="O28" s="50">
        <v>32</v>
      </c>
      <c r="P28" s="50">
        <v>34</v>
      </c>
      <c r="Q28" s="50">
        <v>36</v>
      </c>
      <c r="R28" s="50">
        <v>38</v>
      </c>
      <c r="S28" s="50">
        <v>40</v>
      </c>
      <c r="T28" s="50">
        <v>42</v>
      </c>
      <c r="U28" s="50">
        <v>44</v>
      </c>
      <c r="V28" s="50">
        <v>46</v>
      </c>
      <c r="W28" s="50">
        <v>48</v>
      </c>
      <c r="X28" s="51"/>
    </row>
    <row r="29" spans="1:25" s="2" customFormat="1" x14ac:dyDescent="0.25">
      <c r="A29" s="53" t="s">
        <v>23</v>
      </c>
      <c r="B29" s="32"/>
      <c r="C29" s="32"/>
      <c r="D29" s="32"/>
      <c r="E29" s="63"/>
      <c r="F29" s="80"/>
      <c r="G29" s="33"/>
      <c r="H29" s="33"/>
      <c r="I29" s="33"/>
      <c r="J29" s="33"/>
      <c r="K29" s="33"/>
      <c r="L29" s="63"/>
      <c r="M29" s="63"/>
      <c r="N29" s="21"/>
      <c r="O29" s="32"/>
      <c r="P29" s="34"/>
      <c r="Q29" s="34"/>
      <c r="R29" s="34"/>
      <c r="S29" s="34"/>
      <c r="T29" s="34"/>
      <c r="U29" s="34"/>
      <c r="V29" s="33"/>
      <c r="W29" s="33"/>
      <c r="X29" s="9"/>
      <c r="Y29" s="31"/>
    </row>
    <row r="30" spans="1:25" x14ac:dyDescent="0.25">
      <c r="A30" s="35">
        <v>8282313</v>
      </c>
      <c r="B30" s="36" t="s">
        <v>26</v>
      </c>
      <c r="C30" s="35" t="s">
        <v>22</v>
      </c>
      <c r="D30" s="35" t="s">
        <v>20</v>
      </c>
      <c r="E30" s="64"/>
      <c r="F30" s="85"/>
      <c r="G30" s="17"/>
      <c r="H30" s="17"/>
      <c r="I30" s="17"/>
      <c r="J30" s="17"/>
      <c r="K30" s="18"/>
      <c r="L30" s="64">
        <v>40</v>
      </c>
      <c r="M30" s="73">
        <v>8</v>
      </c>
      <c r="N30" s="90">
        <f>(L30*0.6)+M30</f>
        <v>32</v>
      </c>
      <c r="O30" s="5"/>
      <c r="P30" s="22"/>
      <c r="Q30" s="5"/>
      <c r="R30" s="6"/>
      <c r="S30" s="6"/>
      <c r="T30" s="12"/>
      <c r="U30" s="102"/>
      <c r="V30" s="27"/>
      <c r="W30" s="54"/>
      <c r="X30" s="9">
        <f>SUM(G30:K30)*F30+SUM(P30:W30)*N30</f>
        <v>0</v>
      </c>
      <c r="Y30" s="7"/>
    </row>
    <row r="31" spans="1:25" x14ac:dyDescent="0.25">
      <c r="A31" s="37">
        <v>8282307</v>
      </c>
      <c r="B31" s="37" t="s">
        <v>24</v>
      </c>
      <c r="C31" s="37" t="s">
        <v>22</v>
      </c>
      <c r="D31" s="37" t="s">
        <v>36</v>
      </c>
      <c r="E31" s="70"/>
      <c r="F31" s="86"/>
      <c r="G31" s="23"/>
      <c r="H31" s="23"/>
      <c r="I31" s="23"/>
      <c r="J31" s="23"/>
      <c r="K31" s="13"/>
      <c r="L31" s="70">
        <v>40</v>
      </c>
      <c r="M31" s="77">
        <v>8</v>
      </c>
      <c r="N31" s="92">
        <f t="shared" si="0"/>
        <v>32</v>
      </c>
      <c r="O31" s="99"/>
      <c r="P31" s="5"/>
      <c r="Q31" s="5"/>
      <c r="R31" s="6"/>
      <c r="S31" s="6"/>
      <c r="T31" s="12"/>
      <c r="U31" s="12"/>
      <c r="V31" s="95"/>
      <c r="W31" s="96"/>
      <c r="X31" s="9">
        <f>SUM(G31:K31)*F31+SUM(P31:W31)*N31</f>
        <v>0</v>
      </c>
      <c r="Y31" s="7"/>
    </row>
    <row r="32" spans="1:25" x14ac:dyDescent="0.25">
      <c r="A32" s="35">
        <v>8082307</v>
      </c>
      <c r="B32" s="60" t="s">
        <v>31</v>
      </c>
      <c r="C32" s="35" t="s">
        <v>22</v>
      </c>
      <c r="D32" s="35" t="s">
        <v>36</v>
      </c>
      <c r="E32" s="64"/>
      <c r="F32" s="87"/>
      <c r="G32" s="23"/>
      <c r="H32" s="23"/>
      <c r="I32" s="23"/>
      <c r="J32" s="23"/>
      <c r="K32" s="23"/>
      <c r="L32" s="64">
        <v>45</v>
      </c>
      <c r="M32" s="73">
        <v>8</v>
      </c>
      <c r="N32" s="90">
        <f t="shared" ref="N32" si="5">(L32*0.6)+M32</f>
        <v>35</v>
      </c>
      <c r="O32" s="99"/>
      <c r="P32" s="22"/>
      <c r="Q32" s="5"/>
      <c r="R32" s="6"/>
      <c r="S32" s="6"/>
      <c r="T32" s="12"/>
      <c r="U32" s="12"/>
      <c r="V32" s="95"/>
      <c r="W32" s="96"/>
      <c r="X32" s="9">
        <f>SUM(G32:K32)*F32+SUM(P32:W32)*N32</f>
        <v>0</v>
      </c>
      <c r="Y32" s="7"/>
    </row>
    <row r="33" spans="1:25" x14ac:dyDescent="0.25">
      <c r="A33" s="35">
        <v>8292310</v>
      </c>
      <c r="B33" s="35" t="s">
        <v>27</v>
      </c>
      <c r="C33" s="35" t="s">
        <v>22</v>
      </c>
      <c r="D33" s="35" t="s">
        <v>29</v>
      </c>
      <c r="E33" s="64"/>
      <c r="F33" s="86"/>
      <c r="G33" s="23"/>
      <c r="H33" s="23"/>
      <c r="I33" s="23"/>
      <c r="J33" s="23"/>
      <c r="K33" s="13"/>
      <c r="L33" s="64">
        <v>40</v>
      </c>
      <c r="M33" s="73">
        <v>0</v>
      </c>
      <c r="N33" s="90">
        <f t="shared" si="0"/>
        <v>24</v>
      </c>
      <c r="O33" s="6"/>
      <c r="P33" s="22"/>
      <c r="Q33" s="5"/>
      <c r="R33" s="6"/>
      <c r="S33" s="6"/>
      <c r="T33" s="12"/>
      <c r="U33" s="12"/>
      <c r="V33" s="95"/>
      <c r="W33" s="96"/>
      <c r="X33" s="9">
        <f>SUM(G33:K33)*F33+SUM(P33:W33)*N33</f>
        <v>0</v>
      </c>
      <c r="Y33" s="7"/>
    </row>
    <row r="34" spans="1:25" x14ac:dyDescent="0.25">
      <c r="A34" s="35">
        <v>829408</v>
      </c>
      <c r="B34" s="35" t="s">
        <v>28</v>
      </c>
      <c r="C34" s="35" t="s">
        <v>22</v>
      </c>
      <c r="D34" s="35" t="s">
        <v>29</v>
      </c>
      <c r="E34" s="64"/>
      <c r="F34" s="86"/>
      <c r="G34" s="23"/>
      <c r="H34" s="23"/>
      <c r="I34" s="23"/>
      <c r="J34" s="23"/>
      <c r="K34" s="13"/>
      <c r="L34" s="64">
        <v>40</v>
      </c>
      <c r="M34" s="73">
        <v>0</v>
      </c>
      <c r="N34" s="90">
        <f t="shared" si="0"/>
        <v>24</v>
      </c>
      <c r="O34" s="6"/>
      <c r="P34" s="22"/>
      <c r="Q34" s="5"/>
      <c r="R34" s="6"/>
      <c r="S34" s="6"/>
      <c r="T34" s="12"/>
      <c r="U34" s="12"/>
      <c r="V34" s="100"/>
      <c r="W34" s="101"/>
      <c r="X34" s="9">
        <f>SUM(G34:K34)*F34+SUM(P34:W34)*N34</f>
        <v>0</v>
      </c>
      <c r="Y34" s="7"/>
    </row>
    <row r="35" spans="1:25" s="2" customFormat="1" x14ac:dyDescent="0.25">
      <c r="A35" s="53" t="s">
        <v>41</v>
      </c>
      <c r="B35" s="32"/>
      <c r="C35" s="32"/>
      <c r="D35" s="32"/>
      <c r="E35" s="63"/>
      <c r="F35" s="88"/>
      <c r="G35" s="33"/>
      <c r="H35" s="33"/>
      <c r="I35" s="33"/>
      <c r="J35" s="33"/>
      <c r="K35" s="33"/>
      <c r="L35" s="63"/>
      <c r="M35" s="63"/>
      <c r="N35" s="21"/>
      <c r="O35" s="32"/>
      <c r="P35" s="34"/>
      <c r="Q35" s="34"/>
      <c r="R35" s="34"/>
      <c r="S35" s="34"/>
      <c r="T35" s="34"/>
      <c r="U35" s="34"/>
      <c r="V35" s="34"/>
      <c r="W35" s="34"/>
      <c r="X35" s="9"/>
      <c r="Y35" s="31"/>
    </row>
    <row r="36" spans="1:25" x14ac:dyDescent="0.25">
      <c r="A36" s="35">
        <v>808213</v>
      </c>
      <c r="B36" s="35" t="s">
        <v>31</v>
      </c>
      <c r="C36" s="35" t="s">
        <v>22</v>
      </c>
      <c r="D36" s="35" t="s">
        <v>30</v>
      </c>
      <c r="E36" s="71"/>
      <c r="F36" s="85"/>
      <c r="G36" s="17"/>
      <c r="H36" s="17"/>
      <c r="I36" s="17"/>
      <c r="J36" s="17"/>
      <c r="K36" s="18"/>
      <c r="L36" s="72">
        <v>30</v>
      </c>
      <c r="M36" s="73">
        <v>8</v>
      </c>
      <c r="N36" s="90">
        <f>(L36*0.6)+M36</f>
        <v>26</v>
      </c>
      <c r="O36" s="97"/>
      <c r="P36" s="22"/>
      <c r="Q36" s="6"/>
      <c r="R36" s="6"/>
      <c r="S36" s="6"/>
      <c r="T36" s="12"/>
      <c r="U36" s="12"/>
      <c r="V36" s="12"/>
      <c r="W36" s="6"/>
      <c r="X36" s="9">
        <f>SUM(G36:K36)*F36+SUM(P36:W36)*N36</f>
        <v>0</v>
      </c>
      <c r="Y36" s="7"/>
    </row>
    <row r="37" spans="1:25" x14ac:dyDescent="0.25">
      <c r="A37" s="35">
        <v>1102403</v>
      </c>
      <c r="B37" s="35" t="s">
        <v>42</v>
      </c>
      <c r="C37" s="35" t="s">
        <v>9</v>
      </c>
      <c r="D37" s="35" t="s">
        <v>30</v>
      </c>
      <c r="E37" s="64"/>
      <c r="F37" s="86"/>
      <c r="G37" s="23"/>
      <c r="H37" s="23"/>
      <c r="I37" s="23"/>
      <c r="J37" s="23"/>
      <c r="K37" s="13"/>
      <c r="L37" s="64">
        <v>50</v>
      </c>
      <c r="M37" s="73">
        <v>0</v>
      </c>
      <c r="N37" s="90">
        <f t="shared" ref="N37" si="6">(L37*0.6)+M37</f>
        <v>30</v>
      </c>
      <c r="O37" s="97"/>
      <c r="P37" s="22"/>
      <c r="Q37" s="6"/>
      <c r="R37" s="6"/>
      <c r="S37" s="6"/>
      <c r="T37" s="12"/>
      <c r="U37" s="12"/>
      <c r="V37" s="12"/>
      <c r="W37" s="6"/>
      <c r="X37" s="9">
        <f t="shared" ref="X37:X38" si="7">SUM(G37:K37)*F37+SUM(P37:W37)*N37</f>
        <v>0</v>
      </c>
      <c r="Y37" s="7"/>
    </row>
    <row r="38" spans="1:25" x14ac:dyDescent="0.25">
      <c r="A38" s="36">
        <v>8100701</v>
      </c>
      <c r="B38" s="35" t="s">
        <v>32</v>
      </c>
      <c r="C38" s="35" t="s">
        <v>9</v>
      </c>
      <c r="D38" s="35" t="s">
        <v>30</v>
      </c>
      <c r="E38" s="64"/>
      <c r="F38" s="89"/>
      <c r="G38" s="15"/>
      <c r="H38" s="15"/>
      <c r="I38" s="15"/>
      <c r="J38" s="15"/>
      <c r="K38" s="14"/>
      <c r="L38" s="64">
        <v>70</v>
      </c>
      <c r="M38" s="73">
        <v>0</v>
      </c>
      <c r="N38" s="90">
        <f t="shared" si="0"/>
        <v>42</v>
      </c>
      <c r="O38" s="98"/>
      <c r="P38" s="25"/>
      <c r="Q38" s="5"/>
      <c r="R38" s="6"/>
      <c r="S38" s="6"/>
      <c r="T38" s="6"/>
      <c r="U38" s="27"/>
      <c r="V38" s="27"/>
      <c r="W38" s="16"/>
      <c r="X38" s="9">
        <f t="shared" si="7"/>
        <v>0</v>
      </c>
      <c r="Y38" s="7"/>
    </row>
    <row r="39" spans="1:25" s="2" customFormat="1" x14ac:dyDescent="0.25">
      <c r="A39" s="53" t="s">
        <v>43</v>
      </c>
      <c r="B39" s="32"/>
      <c r="C39" s="32"/>
      <c r="D39" s="32"/>
      <c r="E39" s="63"/>
      <c r="F39" s="88"/>
      <c r="G39" s="33"/>
      <c r="H39" s="33"/>
      <c r="I39" s="33"/>
      <c r="J39" s="33"/>
      <c r="K39" s="33"/>
      <c r="L39" s="63"/>
      <c r="M39" s="63"/>
      <c r="N39" s="21"/>
      <c r="O39" s="32"/>
      <c r="P39" s="34"/>
      <c r="Q39" s="34"/>
      <c r="R39" s="34"/>
      <c r="S39" s="34"/>
      <c r="T39" s="34"/>
      <c r="U39" s="34"/>
      <c r="V39" s="34"/>
      <c r="W39" s="34"/>
      <c r="X39" s="9"/>
      <c r="Y39" s="31"/>
    </row>
    <row r="40" spans="1:25" x14ac:dyDescent="0.25">
      <c r="A40" s="35" t="s">
        <v>44</v>
      </c>
      <c r="B40" s="35" t="s">
        <v>34</v>
      </c>
      <c r="C40" s="35" t="s">
        <v>22</v>
      </c>
      <c r="D40" s="35" t="s">
        <v>36</v>
      </c>
      <c r="E40" s="64"/>
      <c r="F40" s="103"/>
      <c r="G40" s="44"/>
      <c r="H40" s="44"/>
      <c r="I40" s="44"/>
      <c r="J40" s="44"/>
      <c r="K40" s="104"/>
      <c r="L40" s="64">
        <v>23</v>
      </c>
      <c r="M40" s="73">
        <v>8</v>
      </c>
      <c r="N40" s="90">
        <f>L40+M40</f>
        <v>31</v>
      </c>
      <c r="O40" s="99"/>
      <c r="P40" s="22"/>
      <c r="Q40" s="6"/>
      <c r="R40" s="6"/>
      <c r="S40" s="6"/>
      <c r="T40" s="6"/>
      <c r="U40" s="6"/>
      <c r="V40" s="102"/>
      <c r="W40" s="99"/>
      <c r="X40" s="9">
        <f>SUM(G40:K40)*F40+SUM(P40:W40)*N40</f>
        <v>0</v>
      </c>
      <c r="Y40" s="7"/>
    </row>
    <row r="41" spans="1:25" ht="15.75" x14ac:dyDescent="0.25">
      <c r="A41" s="7"/>
      <c r="B41" s="7"/>
      <c r="C41" s="7"/>
      <c r="D41" s="7"/>
      <c r="G41" s="38"/>
      <c r="H41" s="38"/>
      <c r="I41" s="38"/>
      <c r="J41" s="38"/>
      <c r="K41" s="38"/>
      <c r="O41" s="38"/>
      <c r="P41" s="38"/>
      <c r="Q41" s="38"/>
      <c r="R41" s="28"/>
      <c r="S41" s="28"/>
      <c r="U41" s="58"/>
      <c r="V41" s="39" t="s">
        <v>15</v>
      </c>
      <c r="W41" s="40"/>
      <c r="X41" s="26">
        <f>SUM(X12:X40)</f>
        <v>0</v>
      </c>
      <c r="Y41" s="7"/>
    </row>
    <row r="42" spans="1:25" x14ac:dyDescent="0.25">
      <c r="X42" s="10"/>
    </row>
    <row r="43" spans="1:25" x14ac:dyDescent="0.25">
      <c r="X43" s="10"/>
    </row>
    <row r="44" spans="1:25" x14ac:dyDescent="0.25">
      <c r="X44" s="10"/>
    </row>
    <row r="45" spans="1:25" x14ac:dyDescent="0.25">
      <c r="X45" s="10"/>
    </row>
    <row r="46" spans="1:25" x14ac:dyDescent="0.25">
      <c r="X46" s="10"/>
    </row>
    <row r="47" spans="1:25" x14ac:dyDescent="0.25">
      <c r="X47" s="10"/>
    </row>
    <row r="48" spans="1:25" x14ac:dyDescent="0.25">
      <c r="X48" s="10"/>
    </row>
    <row r="49" spans="24:24" x14ac:dyDescent="0.25">
      <c r="X49" s="10"/>
    </row>
  </sheetData>
  <mergeCells count="2">
    <mergeCell ref="C3:D3"/>
    <mergeCell ref="C4:D4"/>
  </mergeCells>
  <phoneticPr fontId="0" type="noConversion"/>
  <printOptions horizontalCentered="1"/>
  <pageMargins left="0.39370078740157483" right="0.39370078740157483" top="0.74803149606299213" bottom="0.74803149606299213" header="0" footer="0"/>
  <pageSetup paperSize="9" scale="77" orientation="landscape" r:id="rId1"/>
  <headerFooter>
    <oddHeader xml:space="preserve">&amp;L&amp;"-,Fett"&amp;16Drucker Frühwald
mit Auftrag&amp;C&amp;"-,Fett"&amp;16Bestellt am:
Verschickt am:&amp;R&amp;"-,Fett"&amp;16Rechnungsnummer:
</oddHeader>
  </headerFooter>
  <ignoredErrors>
    <ignoredError sqref="X21:X23 X29:X36 X12:X18 X38 X37 X19:X20 X25:X26 X40" formulaRange="1"/>
  </ignoredErrors>
  <drawing r:id="rId2"/>
  <legacyDrawing r:id="rId3"/>
  <oleObjects>
    <mc:AlternateContent xmlns:mc="http://schemas.openxmlformats.org/markup-compatibility/2006">
      <mc:Choice Requires="x14">
        <oleObject progId="CorelDRAW.Graphic.14" shapeId="1026" r:id="rId4">
          <objectPr defaultSize="0" autoPict="0" r:id="rId5">
            <anchor moveWithCells="1">
              <from>
                <xdr:col>16</xdr:col>
                <xdr:colOff>276225</xdr:colOff>
                <xdr:row>1</xdr:row>
                <xdr:rowOff>76200</xdr:rowOff>
              </from>
              <to>
                <xdr:col>23</xdr:col>
                <xdr:colOff>504825</xdr:colOff>
                <xdr:row>6</xdr:row>
                <xdr:rowOff>57150</xdr:rowOff>
              </to>
            </anchor>
          </objectPr>
        </oleObject>
      </mc:Choice>
      <mc:Fallback>
        <oleObject progId="CorelDRAW.Graphic.14" shapeId="1026" r:id="rId4"/>
      </mc:Fallback>
    </mc:AlternateContent>
    <mc:AlternateContent xmlns:mc="http://schemas.openxmlformats.org/markup-compatibility/2006">
      <mc:Choice Requires="x14">
        <oleObject progId="CorelDraw.Graphic.20" shapeId="1027" r:id="rId6">
          <objectPr defaultSize="0" autoPict="0" r:id="rId7">
            <anchor moveWithCells="1">
              <from>
                <xdr:col>9</xdr:col>
                <xdr:colOff>161925</xdr:colOff>
                <xdr:row>0</xdr:row>
                <xdr:rowOff>66675</xdr:rowOff>
              </from>
              <to>
                <xdr:col>14</xdr:col>
                <xdr:colOff>314325</xdr:colOff>
                <xdr:row>7</xdr:row>
                <xdr:rowOff>66675</xdr:rowOff>
              </to>
            </anchor>
          </objectPr>
        </oleObject>
      </mc:Choice>
      <mc:Fallback>
        <oleObject progId="CorelDraw.Graphic.20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</vt:lpstr>
      <vt:lpstr>Bestellformular!Druckbereich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MMServer</dc:creator>
  <cp:lastModifiedBy>Anne Hölzer</cp:lastModifiedBy>
  <cp:lastPrinted>2024-04-09T12:42:17Z</cp:lastPrinted>
  <dcterms:created xsi:type="dcterms:W3CDTF">2016-10-21T09:29:22Z</dcterms:created>
  <dcterms:modified xsi:type="dcterms:W3CDTF">2025-02-09T10:48:51Z</dcterms:modified>
</cp:coreProperties>
</file>